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0" yWindow="0" windowWidth="28800" windowHeight="12435"/>
  </bookViews>
  <sheets>
    <sheet name="за 2024 год" sheetId="19" r:id="rId1"/>
  </sheets>
  <calcPr calcId="152511"/>
</workbook>
</file>

<file path=xl/calcChain.xml><?xml version="1.0" encoding="utf-8"?>
<calcChain xmlns="http://schemas.openxmlformats.org/spreadsheetml/2006/main">
  <c r="E22" i="19" l="1"/>
  <c r="E23" i="19"/>
  <c r="D18" i="19"/>
  <c r="C18" i="19"/>
  <c r="B18" i="19"/>
  <c r="D15" i="19"/>
  <c r="E10" i="19" l="1"/>
  <c r="E11" i="19"/>
  <c r="E12" i="19"/>
  <c r="E13" i="19"/>
  <c r="E9" i="19"/>
  <c r="B8" i="19"/>
  <c r="B6" i="19" s="1"/>
  <c r="C8" i="19"/>
  <c r="D8" i="19"/>
  <c r="E17" i="19"/>
  <c r="E16" i="19" s="1"/>
  <c r="D16" i="19"/>
  <c r="E20" i="19"/>
  <c r="E21" i="19"/>
  <c r="E8" i="19" l="1"/>
  <c r="B24" i="19"/>
  <c r="D24" i="19" l="1"/>
  <c r="C24" i="19"/>
  <c r="C14" i="19" l="1"/>
  <c r="C6" i="19" s="1"/>
  <c r="D14" i="19"/>
  <c r="D6" i="19" s="1"/>
  <c r="E26" i="19" l="1"/>
  <c r="E24" i="19" s="1"/>
  <c r="E15" i="19"/>
  <c r="E14" i="19" s="1"/>
  <c r="E6" i="19" s="1"/>
  <c r="B27" i="19" l="1"/>
  <c r="C27" i="19"/>
  <c r="E18" i="19"/>
  <c r="D27" i="19"/>
  <c r="E27" i="19" l="1"/>
</calcChain>
</file>

<file path=xl/sharedStrings.xml><?xml version="1.0" encoding="utf-8"?>
<sst xmlns="http://schemas.openxmlformats.org/spreadsheetml/2006/main" count="31" uniqueCount="29">
  <si>
    <t>Государственные гарантии, предоставленные Мурманской областью</t>
  </si>
  <si>
    <t>Государственные ценные бумаги Мурманской области</t>
  </si>
  <si>
    <t>в том числе:</t>
  </si>
  <si>
    <t>Кредиты, полученные от кредитных организаций</t>
  </si>
  <si>
    <t>Государственный внутренний долг Мурманской области - всего</t>
  </si>
  <si>
    <t xml:space="preserve">увеличение долга </t>
  </si>
  <si>
    <t xml:space="preserve">уменьшение долга </t>
  </si>
  <si>
    <t>Бюджетные кредиты, полученные Мурманской областью от других бюджетов бюджетной системы</t>
  </si>
  <si>
    <t xml:space="preserve">Вид долгового обязательства, наименование кредитора /заемщика </t>
  </si>
  <si>
    <t>Министерство финансов Российской Федерации</t>
  </si>
  <si>
    <t>Отчет</t>
  </si>
  <si>
    <t>о состоянии внутреннего долга Мурманской области на первый и последний день отчетного года</t>
  </si>
  <si>
    <t>Бюджетные кредиты, предоставленные на 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</si>
  <si>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Мурманской области</t>
  </si>
  <si>
    <t xml:space="preserve">Бюджетные кредиты,  предоставленные из средств федерального бюджета для строительства, реконструкции и содержания автомобильных дорог (с учетом реструктуризации) </t>
  </si>
  <si>
    <t>Бюджетные кредиты, предоставленные из средств федерального бюджета на частичное покрытие дефицита бюджета</t>
  </si>
  <si>
    <t>Бюджетные кредиты, предоставленные из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</si>
  <si>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(тыс. руб.)</t>
  </si>
  <si>
    <t>Бюджетные кредиты, предоставленные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</si>
  <si>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Государственная гарантия в обеспечение исполнения обязательств 
АО "Мурманэнергосбыт"</t>
  </si>
  <si>
    <t>Федеральное казначейство</t>
  </si>
  <si>
    <t>Специальные казначейские кредиты</t>
  </si>
  <si>
    <t>Бюджетные кредиты, предоставленные на финансовое обеспечение реализации инфраструктурных проектов</t>
  </si>
  <si>
    <t>по состоянию на 01.01.2024</t>
  </si>
  <si>
    <t>по состоянию на 31.12.2024</t>
  </si>
  <si>
    <t>ПАО "Сбербанк"</t>
  </si>
  <si>
    <t>ПАО "Банк ВТБ"</t>
  </si>
  <si>
    <t>АКБ "Новикомбанк"</t>
  </si>
  <si>
    <t>ПАО "Совкомбанк"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</si>
</sst>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9" fontId="1" fillId="0" borderId="0" xfId="0" applyNumberFormat="1" applyFont="1"/>
    <xf numFmtId="4" fontId="1" fillId="0" borderId="0" xfId="0" applyNumberFormat="1" applyFont="1"/>
    <xf numFmtId="164" fontId="1" fillId="0" borderId="0" xfId="0" applyNumberFormat="1" applyFont="1"/>
    <xf numFmtId="0" fontId="1" fillId="0" borderId="0" xfId="0" applyFont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64" fontId="5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horizontal="right"/>
    </xf>
    <xf numFmtId="0" fontId="8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vertical="center"/>
    </xf>
    <xf numFmtId="164" fontId="9" fillId="0" borderId="11" xfId="0" applyNumberFormat="1" applyFont="1" applyFill="1" applyBorder="1" applyAlignment="1">
      <alignment vertical="center"/>
    </xf>
    <xf numFmtId="164" fontId="9" fillId="0" borderId="12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 wrapText="1"/>
    </xf>
    <xf numFmtId="164" fontId="6" fillId="0" borderId="8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="91" zoomScaleNormal="91" workbookViewId="0">
      <pane ySplit="4" topLeftCell="A17" activePane="bottomLeft" state="frozen"/>
      <selection pane="bottomLeft" activeCell="A20" sqref="A20"/>
    </sheetView>
  </sheetViews>
  <sheetFormatPr defaultColWidth="9.33203125" defaultRowHeight="12.75" x14ac:dyDescent="0.2"/>
  <cols>
    <col min="1" max="1" width="89" style="1" customWidth="1"/>
    <col min="2" max="2" width="17.33203125" style="1" customWidth="1"/>
    <col min="3" max="3" width="19.33203125" style="1" customWidth="1"/>
    <col min="4" max="4" width="21.1640625" style="1" customWidth="1"/>
    <col min="5" max="5" width="17.33203125" style="1" customWidth="1"/>
    <col min="6" max="6" width="14.33203125" style="1" bestFit="1" customWidth="1"/>
    <col min="7" max="8" width="9.33203125" style="1"/>
    <col min="9" max="9" width="12.1640625" style="1" bestFit="1" customWidth="1"/>
    <col min="10" max="16384" width="9.33203125" style="1"/>
  </cols>
  <sheetData>
    <row r="1" spans="1:6" ht="18.75" x14ac:dyDescent="0.2">
      <c r="A1" s="30" t="s">
        <v>10</v>
      </c>
      <c r="B1" s="30"/>
      <c r="C1" s="30"/>
      <c r="D1" s="30"/>
      <c r="E1" s="30"/>
    </row>
    <row r="2" spans="1:6" ht="18.75" x14ac:dyDescent="0.2">
      <c r="A2" s="30" t="s">
        <v>11</v>
      </c>
      <c r="B2" s="30"/>
      <c r="C2" s="30"/>
      <c r="D2" s="30"/>
      <c r="E2" s="30"/>
    </row>
    <row r="3" spans="1:6" ht="13.5" thickBot="1" x14ac:dyDescent="0.25">
      <c r="A3" s="6"/>
      <c r="B3" s="6"/>
      <c r="C3" s="6"/>
      <c r="D3" s="6"/>
      <c r="E3" s="7" t="s">
        <v>17</v>
      </c>
    </row>
    <row r="4" spans="1:6" ht="39.6" customHeight="1" x14ac:dyDescent="0.2">
      <c r="A4" s="13" t="s">
        <v>8</v>
      </c>
      <c r="B4" s="14" t="s">
        <v>23</v>
      </c>
      <c r="C4" s="14" t="s">
        <v>5</v>
      </c>
      <c r="D4" s="14" t="s">
        <v>6</v>
      </c>
      <c r="E4" s="15" t="s">
        <v>24</v>
      </c>
    </row>
    <row r="5" spans="1:6" ht="19.899999999999999" customHeight="1" x14ac:dyDescent="0.2">
      <c r="A5" s="16" t="s">
        <v>1</v>
      </c>
      <c r="B5" s="8">
        <v>0</v>
      </c>
      <c r="C5" s="8">
        <v>0</v>
      </c>
      <c r="D5" s="8">
        <v>0</v>
      </c>
      <c r="E5" s="17">
        <v>0</v>
      </c>
    </row>
    <row r="6" spans="1:6" ht="31.5" x14ac:dyDescent="0.2">
      <c r="A6" s="16" t="s">
        <v>7</v>
      </c>
      <c r="B6" s="8">
        <f t="shared" ref="B6:D6" si="0">B8+B14+B16</f>
        <v>16429752.659999998</v>
      </c>
      <c r="C6" s="8">
        <f t="shared" si="0"/>
        <v>12331730.710000001</v>
      </c>
      <c r="D6" s="8">
        <f t="shared" si="0"/>
        <v>11293596.633339999</v>
      </c>
      <c r="E6" s="17">
        <f>E8+E14+E16</f>
        <v>17467886.736659996</v>
      </c>
    </row>
    <row r="7" spans="1:6" ht="15.75" x14ac:dyDescent="0.2">
      <c r="A7" s="18" t="s">
        <v>2</v>
      </c>
      <c r="B7" s="8"/>
      <c r="C7" s="8"/>
      <c r="D7" s="8"/>
      <c r="E7" s="17"/>
    </row>
    <row r="8" spans="1:6" ht="15.75" x14ac:dyDescent="0.2">
      <c r="A8" s="19" t="s">
        <v>9</v>
      </c>
      <c r="B8" s="9">
        <f t="shared" ref="B8:D8" si="1">B9+B10+B11+B12+B13</f>
        <v>13254151.419999998</v>
      </c>
      <c r="C8" s="9">
        <f t="shared" si="1"/>
        <v>1731730.71</v>
      </c>
      <c r="D8" s="9">
        <f t="shared" si="1"/>
        <v>243596.63334</v>
      </c>
      <c r="E8" s="20">
        <f>E9+E10+E11+E12+E13</f>
        <v>14742285.496659998</v>
      </c>
      <c r="F8" s="4"/>
    </row>
    <row r="9" spans="1:6" ht="31.5" x14ac:dyDescent="0.2">
      <c r="A9" s="18" t="s">
        <v>15</v>
      </c>
      <c r="B9" s="10">
        <v>6538859.6399999987</v>
      </c>
      <c r="C9" s="10">
        <v>0</v>
      </c>
      <c r="D9" s="10">
        <v>156929.96666999999</v>
      </c>
      <c r="E9" s="21">
        <f>B9+C9-D9</f>
        <v>6381929.6733299987</v>
      </c>
    </row>
    <row r="10" spans="1:6" ht="47.25" x14ac:dyDescent="0.2">
      <c r="A10" s="18" t="s">
        <v>14</v>
      </c>
      <c r="B10" s="10">
        <v>166891.78</v>
      </c>
      <c r="C10" s="10">
        <v>0</v>
      </c>
      <c r="D10" s="10">
        <v>0</v>
      </c>
      <c r="E10" s="21">
        <f t="shared" ref="E10:E13" si="2">B10+C10-D10</f>
        <v>166891.78</v>
      </c>
      <c r="F10" s="4"/>
    </row>
    <row r="11" spans="1:6" ht="51.6" customHeight="1" x14ac:dyDescent="0.2">
      <c r="A11" s="18" t="s">
        <v>16</v>
      </c>
      <c r="B11" s="10">
        <v>4680000</v>
      </c>
      <c r="C11" s="10">
        <v>0</v>
      </c>
      <c r="D11" s="10">
        <v>86666.666670000006</v>
      </c>
      <c r="E11" s="21">
        <f t="shared" si="2"/>
        <v>4593333.3333299998</v>
      </c>
      <c r="F11" s="4"/>
    </row>
    <row r="12" spans="1:6" ht="109.5" customHeight="1" x14ac:dyDescent="0.2">
      <c r="A12" s="18" t="s">
        <v>18</v>
      </c>
      <c r="B12" s="10">
        <v>368400</v>
      </c>
      <c r="C12" s="10">
        <v>0</v>
      </c>
      <c r="D12" s="10">
        <v>0</v>
      </c>
      <c r="E12" s="21">
        <f t="shared" si="2"/>
        <v>368400</v>
      </c>
      <c r="F12" s="4"/>
    </row>
    <row r="13" spans="1:6" ht="33" customHeight="1" x14ac:dyDescent="0.2">
      <c r="A13" s="18" t="s">
        <v>22</v>
      </c>
      <c r="B13" s="10">
        <v>1500000</v>
      </c>
      <c r="C13" s="10">
        <v>1731730.71</v>
      </c>
      <c r="D13" s="10">
        <v>0</v>
      </c>
      <c r="E13" s="21">
        <f t="shared" si="2"/>
        <v>3231730.71</v>
      </c>
      <c r="F13" s="4"/>
    </row>
    <row r="14" spans="1:6" ht="19.899999999999999" customHeight="1" x14ac:dyDescent="0.2">
      <c r="A14" s="19" t="s">
        <v>13</v>
      </c>
      <c r="B14" s="9">
        <v>450000</v>
      </c>
      <c r="C14" s="9">
        <f t="shared" ref="C14:E16" si="3">C15</f>
        <v>10600000</v>
      </c>
      <c r="D14" s="9">
        <f t="shared" si="3"/>
        <v>11050000</v>
      </c>
      <c r="E14" s="20">
        <f t="shared" si="3"/>
        <v>0</v>
      </c>
    </row>
    <row r="15" spans="1:6" ht="34.15" customHeight="1" x14ac:dyDescent="0.2">
      <c r="A15" s="18" t="s">
        <v>12</v>
      </c>
      <c r="B15" s="10">
        <v>450000</v>
      </c>
      <c r="C15" s="10">
        <v>10600000</v>
      </c>
      <c r="D15" s="10">
        <f>10600000+450000</f>
        <v>11050000</v>
      </c>
      <c r="E15" s="21">
        <f>B15+C15-D15</f>
        <v>0</v>
      </c>
    </row>
    <row r="16" spans="1:6" ht="15.75" x14ac:dyDescent="0.2">
      <c r="A16" s="19" t="s">
        <v>20</v>
      </c>
      <c r="B16" s="9">
        <v>2725601.24</v>
      </c>
      <c r="C16" s="9">
        <v>0</v>
      </c>
      <c r="D16" s="9">
        <f t="shared" si="3"/>
        <v>0</v>
      </c>
      <c r="E16" s="20">
        <f t="shared" si="3"/>
        <v>2725601.24</v>
      </c>
    </row>
    <row r="17" spans="1:6" ht="15.75" x14ac:dyDescent="0.2">
      <c r="A17" s="18" t="s">
        <v>21</v>
      </c>
      <c r="B17" s="10">
        <v>2725601.24</v>
      </c>
      <c r="C17" s="10">
        <v>0</v>
      </c>
      <c r="D17" s="10">
        <v>0</v>
      </c>
      <c r="E17" s="21">
        <f>B17+C17-D17</f>
        <v>2725601.24</v>
      </c>
    </row>
    <row r="18" spans="1:6" ht="15.75" x14ac:dyDescent="0.2">
      <c r="A18" s="16" t="s">
        <v>3</v>
      </c>
      <c r="B18" s="8">
        <f>SUM(B20:B23)</f>
        <v>4300000</v>
      </c>
      <c r="C18" s="8">
        <f>SUM(C20:C23)</f>
        <v>135070000</v>
      </c>
      <c r="D18" s="8">
        <f>SUM(D20:D23)</f>
        <v>105910000</v>
      </c>
      <c r="E18" s="17">
        <f>B18+C18-D18</f>
        <v>33460000</v>
      </c>
      <c r="F18" s="3"/>
    </row>
    <row r="19" spans="1:6" ht="15.75" x14ac:dyDescent="0.2">
      <c r="A19" s="18" t="s">
        <v>2</v>
      </c>
      <c r="B19" s="10"/>
      <c r="C19" s="10"/>
      <c r="D19" s="10"/>
      <c r="E19" s="21"/>
      <c r="F19" s="5"/>
    </row>
    <row r="20" spans="1:6" ht="15.75" x14ac:dyDescent="0.2">
      <c r="A20" s="18" t="s">
        <v>25</v>
      </c>
      <c r="B20" s="10">
        <v>0</v>
      </c>
      <c r="C20" s="10">
        <v>84830000</v>
      </c>
      <c r="D20" s="10">
        <v>69830000</v>
      </c>
      <c r="E20" s="21">
        <f>B20+C20-D20</f>
        <v>15000000</v>
      </c>
      <c r="F20" s="5"/>
    </row>
    <row r="21" spans="1:6" ht="15.75" x14ac:dyDescent="0.2">
      <c r="A21" s="18" t="s">
        <v>26</v>
      </c>
      <c r="B21" s="10">
        <v>4300000</v>
      </c>
      <c r="C21" s="10">
        <v>16240000</v>
      </c>
      <c r="D21" s="10">
        <v>17080000</v>
      </c>
      <c r="E21" s="21">
        <f>B21+C21-D21</f>
        <v>3460000</v>
      </c>
      <c r="F21" s="5"/>
    </row>
    <row r="22" spans="1:6" s="28" customFormat="1" ht="15.75" x14ac:dyDescent="0.2">
      <c r="A22" s="18" t="s">
        <v>27</v>
      </c>
      <c r="B22" s="10">
        <v>0</v>
      </c>
      <c r="C22" s="10">
        <v>24000000</v>
      </c>
      <c r="D22" s="10">
        <v>18000000</v>
      </c>
      <c r="E22" s="21">
        <f t="shared" ref="E22:E23" si="4">B22+C22-D22</f>
        <v>6000000</v>
      </c>
      <c r="F22" s="29"/>
    </row>
    <row r="23" spans="1:6" ht="15.75" x14ac:dyDescent="0.2">
      <c r="A23" s="18" t="s">
        <v>28</v>
      </c>
      <c r="B23" s="10">
        <v>0</v>
      </c>
      <c r="C23" s="10">
        <v>10000000</v>
      </c>
      <c r="D23" s="10">
        <v>1000000</v>
      </c>
      <c r="E23" s="21">
        <f t="shared" si="4"/>
        <v>9000000</v>
      </c>
      <c r="F23" s="5"/>
    </row>
    <row r="24" spans="1:6" s="28" customFormat="1" ht="15.75" x14ac:dyDescent="0.2">
      <c r="A24" s="16" t="s">
        <v>0</v>
      </c>
      <c r="B24" s="8">
        <f>B26</f>
        <v>1600000</v>
      </c>
      <c r="C24" s="8">
        <f>C26</f>
        <v>1600000</v>
      </c>
      <c r="D24" s="8">
        <f>D26</f>
        <v>1600000</v>
      </c>
      <c r="E24" s="17">
        <f>E26</f>
        <v>1600000</v>
      </c>
    </row>
    <row r="25" spans="1:6" s="28" customFormat="1" ht="15.75" x14ac:dyDescent="0.2">
      <c r="A25" s="18" t="s">
        <v>2</v>
      </c>
      <c r="B25" s="8"/>
      <c r="C25" s="8"/>
      <c r="D25" s="8"/>
      <c r="E25" s="17"/>
    </row>
    <row r="26" spans="1:6" s="28" customFormat="1" ht="32.25" thickBot="1" x14ac:dyDescent="0.25">
      <c r="A26" s="25" t="s">
        <v>19</v>
      </c>
      <c r="B26" s="26">
        <v>1600000</v>
      </c>
      <c r="C26" s="26">
        <v>1600000</v>
      </c>
      <c r="D26" s="26">
        <v>1600000</v>
      </c>
      <c r="E26" s="27">
        <f>B26+C26-D26</f>
        <v>1600000</v>
      </c>
    </row>
    <row r="27" spans="1:6" s="12" customFormat="1" ht="24" customHeight="1" thickBot="1" x14ac:dyDescent="0.3">
      <c r="A27" s="22" t="s">
        <v>4</v>
      </c>
      <c r="B27" s="23">
        <f>B5+B6+B18+B24</f>
        <v>22329752.659999996</v>
      </c>
      <c r="C27" s="23">
        <f>C5+C6+C18+C24</f>
        <v>149001730.71000001</v>
      </c>
      <c r="D27" s="23">
        <f>D5+D6+D18+D24</f>
        <v>118803596.63334</v>
      </c>
      <c r="E27" s="24">
        <f>E5+E6+E18+E24</f>
        <v>52527886.736659996</v>
      </c>
    </row>
    <row r="28" spans="1:6" ht="45.6" customHeight="1" x14ac:dyDescent="0.3">
      <c r="A28" s="11"/>
      <c r="B28" s="33"/>
      <c r="C28" s="33"/>
      <c r="D28" s="31"/>
      <c r="E28" s="31"/>
    </row>
    <row r="29" spans="1:6" x14ac:dyDescent="0.2">
      <c r="A29" s="2"/>
      <c r="B29" s="32"/>
      <c r="C29" s="5"/>
    </row>
    <row r="30" spans="1:6" x14ac:dyDescent="0.2">
      <c r="A30" s="2"/>
      <c r="B30" s="2"/>
    </row>
    <row r="31" spans="1:6" x14ac:dyDescent="0.2">
      <c r="A31" s="2"/>
      <c r="B31" s="2"/>
    </row>
  </sheetData>
  <mergeCells count="3">
    <mergeCell ref="A2:E2"/>
    <mergeCell ref="A1:E1"/>
    <mergeCell ref="D28:E28"/>
  </mergeCells>
  <phoneticPr fontId="2" type="noConversion"/>
  <pageMargins left="1.8" right="0.15748031496062992" top="0.21" bottom="0.22" header="0.16" footer="0.17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2024 год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Шестакова Светлана Валерьевна</dc:creator>
  <cp:lastModifiedBy>Мурахтанова Ю.В.</cp:lastModifiedBy>
  <cp:lastPrinted>2025-05-29T11:01:47Z</cp:lastPrinted>
  <dcterms:created xsi:type="dcterms:W3CDTF">2006-10-12T07:11:07Z</dcterms:created>
  <dcterms:modified xsi:type="dcterms:W3CDTF">2025-05-29T11:01:56Z</dcterms:modified>
</cp:coreProperties>
</file>